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<sst xmlns="http://schemas.openxmlformats.org/spreadsheetml/2006/main" count="75" uniqueCount="61">
  <si>
    <t>Land</t>
  </si>
  <si>
    <t>Olaf</t>
  </si>
  <si>
    <t>Philipp</t>
  </si>
  <si>
    <t>USA</t>
  </si>
  <si>
    <t>Gesamt</t>
  </si>
  <si>
    <t>Michael</t>
  </si>
  <si>
    <t>Einsatz</t>
  </si>
  <si>
    <t>Gewinn</t>
  </si>
  <si>
    <t>AF</t>
  </si>
  <si>
    <t>VF</t>
  </si>
  <si>
    <t>Tore</t>
  </si>
  <si>
    <t>OF</t>
  </si>
  <si>
    <t>KF</t>
  </si>
  <si>
    <t>GF</t>
  </si>
  <si>
    <r>
      <t>Æ</t>
    </r>
    <r>
      <rPr>
        <sz val="10"/>
        <rFont val="Arial"/>
        <family val="2"/>
      </rPr>
      <t>Einsatz</t>
    </r>
  </si>
  <si>
    <t>GER</t>
  </si>
  <si>
    <t>CRC</t>
  </si>
  <si>
    <t>POL</t>
  </si>
  <si>
    <t>ECU</t>
  </si>
  <si>
    <t>ENG</t>
  </si>
  <si>
    <t>PAR</t>
  </si>
  <si>
    <t>TRI</t>
  </si>
  <si>
    <t>SWE</t>
  </si>
  <si>
    <t>ARG</t>
  </si>
  <si>
    <t>CIV</t>
  </si>
  <si>
    <t>SCG</t>
  </si>
  <si>
    <t>NED</t>
  </si>
  <si>
    <t>MEX</t>
  </si>
  <si>
    <t>IRN</t>
  </si>
  <si>
    <t>ANG</t>
  </si>
  <si>
    <t>POR</t>
  </si>
  <si>
    <t>ITA</t>
  </si>
  <si>
    <t>GHA</t>
  </si>
  <si>
    <t>CZE</t>
  </si>
  <si>
    <t>BRA</t>
  </si>
  <si>
    <t>CRO</t>
  </si>
  <si>
    <t>AUS</t>
  </si>
  <si>
    <t>JPN</t>
  </si>
  <si>
    <t>FRA</t>
  </si>
  <si>
    <t>SUI</t>
  </si>
  <si>
    <t>KOR</t>
  </si>
  <si>
    <t>TOG</t>
  </si>
  <si>
    <t>ESP</t>
  </si>
  <si>
    <t>UKR</t>
  </si>
  <si>
    <t>TUN</t>
  </si>
  <si>
    <t>KSA</t>
  </si>
  <si>
    <t>Marco</t>
  </si>
  <si>
    <t>Violaine</t>
  </si>
  <si>
    <t>Javier</t>
  </si>
  <si>
    <t>Rose</t>
  </si>
  <si>
    <t>Heiko</t>
  </si>
  <si>
    <r>
      <t>AF</t>
    </r>
    <r>
      <rPr>
        <sz val="10"/>
        <rFont val="Arial"/>
        <family val="0"/>
      </rPr>
      <t xml:space="preserve"> - Außenseiter-Faktor - </t>
    </r>
    <r>
      <rPr>
        <i/>
        <sz val="10"/>
        <rFont val="Arial"/>
        <family val="2"/>
      </rPr>
      <t>Factor de los equipos débiles</t>
    </r>
  </si>
  <si>
    <r>
      <t>OF</t>
    </r>
    <r>
      <rPr>
        <sz val="10"/>
        <rFont val="Arial"/>
        <family val="0"/>
      </rPr>
      <t xml:space="preserve"> - Offensiv-Faktor - </t>
    </r>
    <r>
      <rPr>
        <i/>
        <sz val="10"/>
        <rFont val="Arial"/>
        <family val="2"/>
      </rPr>
      <t>Factor ofensivo</t>
    </r>
  </si>
  <si>
    <r>
      <t>KF</t>
    </r>
    <r>
      <rPr>
        <sz val="10"/>
        <rFont val="Arial"/>
        <family val="0"/>
      </rPr>
      <t xml:space="preserve"> - K.O.-Runden-Faktor - </t>
    </r>
    <r>
      <rPr>
        <i/>
        <sz val="10"/>
        <rFont val="Arial"/>
        <family val="2"/>
      </rPr>
      <t>Factor de la fase eliminatoria</t>
    </r>
  </si>
  <si>
    <r>
      <t>GF</t>
    </r>
    <r>
      <rPr>
        <sz val="10"/>
        <rFont val="Arial"/>
        <family val="0"/>
      </rPr>
      <t xml:space="preserve"> - Gesamt-Faktor - </t>
    </r>
    <r>
      <rPr>
        <i/>
        <sz val="10"/>
        <rFont val="Arial"/>
        <family val="2"/>
      </rPr>
      <t>Factor total</t>
    </r>
  </si>
  <si>
    <r>
      <t xml:space="preserve">Land - </t>
    </r>
    <r>
      <rPr>
        <i/>
        <sz val="10"/>
        <rFont val="Arial"/>
        <family val="2"/>
      </rPr>
      <t>País</t>
    </r>
  </si>
  <si>
    <r>
      <t xml:space="preserve">Tore - </t>
    </r>
    <r>
      <rPr>
        <i/>
        <sz val="10"/>
        <rFont val="Arial"/>
        <family val="2"/>
      </rPr>
      <t>Goles marcados</t>
    </r>
  </si>
  <si>
    <r>
      <t xml:space="preserve">Einsatz - </t>
    </r>
    <r>
      <rPr>
        <i/>
        <sz val="10"/>
        <rFont val="Arial"/>
        <family val="2"/>
      </rPr>
      <t>Dinero apostado</t>
    </r>
  </si>
  <si>
    <r>
      <t>Gewinn -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Dinero ganado</t>
    </r>
  </si>
  <si>
    <r>
      <t>VF</t>
    </r>
    <r>
      <rPr>
        <sz val="10"/>
        <rFont val="Arial"/>
        <family val="0"/>
      </rPr>
      <t xml:space="preserve"> - Vorunden-Faktor - </t>
    </r>
    <r>
      <rPr>
        <i/>
        <sz val="10"/>
        <rFont val="Arial"/>
        <family val="2"/>
      </rPr>
      <t>Factor de la primera ronda</t>
    </r>
  </si>
  <si>
    <r>
      <t xml:space="preserve">Stand - </t>
    </r>
    <r>
      <rPr>
        <i/>
        <sz val="10"/>
        <rFont val="Arial"/>
        <family val="2"/>
      </rPr>
      <t>Actualizado al</t>
    </r>
    <r>
      <rPr>
        <sz val="10"/>
        <rFont val="Arial"/>
        <family val="0"/>
      </rPr>
      <t>: 08.07. 23h00</t>
    </r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</si>
</sst>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[$€-2]\ #,##0.0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double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173" fontId="3" fillId="0" borderId="1" xfId="0" applyNumberFormat="1" applyFont="1" applyBorder="1" applyAlignment="1">
      <alignment/>
    </xf>
    <xf numFmtId="173" fontId="0" fillId="0" borderId="2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173" fontId="0" fillId="0" borderId="8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173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7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3" fontId="0" fillId="0" borderId="0" xfId="0" applyNumberFormat="1" applyFont="1" applyAlignment="1">
      <alignment/>
    </xf>
    <xf numFmtId="173" fontId="0" fillId="2" borderId="14" xfId="0" applyNumberFormat="1" applyFont="1" applyFill="1" applyBorder="1" applyAlignment="1">
      <alignment/>
    </xf>
    <xf numFmtId="173" fontId="0" fillId="3" borderId="15" xfId="0" applyNumberFormat="1" applyFont="1" applyFill="1" applyBorder="1" applyAlignment="1">
      <alignment/>
    </xf>
    <xf numFmtId="173" fontId="0" fillId="4" borderId="15" xfId="0" applyNumberFormat="1" applyFont="1" applyFill="1" applyBorder="1" applyAlignment="1">
      <alignment/>
    </xf>
    <xf numFmtId="173" fontId="0" fillId="4" borderId="16" xfId="0" applyNumberFormat="1" applyFont="1" applyFill="1" applyBorder="1" applyAlignment="1">
      <alignment/>
    </xf>
    <xf numFmtId="173" fontId="0" fillId="5" borderId="15" xfId="0" applyNumberFormat="1" applyFont="1" applyFill="1" applyBorder="1" applyAlignment="1">
      <alignment/>
    </xf>
    <xf numFmtId="173" fontId="0" fillId="5" borderId="14" xfId="0" applyNumberFormat="1" applyFont="1" applyFill="1" applyBorder="1" applyAlignment="1">
      <alignment/>
    </xf>
    <xf numFmtId="173" fontId="0" fillId="3" borderId="14" xfId="0" applyNumberFormat="1" applyFont="1" applyFill="1" applyBorder="1" applyAlignment="1">
      <alignment/>
    </xf>
    <xf numFmtId="173" fontId="4" fillId="6" borderId="17" xfId="0" applyNumberFormat="1" applyFont="1" applyFill="1" applyBorder="1" applyAlignment="1">
      <alignment/>
    </xf>
    <xf numFmtId="173" fontId="4" fillId="0" borderId="17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4" fillId="6" borderId="16" xfId="0" applyNumberFormat="1" applyFont="1" applyFill="1" applyBorder="1" applyAlignment="1">
      <alignment/>
    </xf>
    <xf numFmtId="173" fontId="4" fillId="6" borderId="15" xfId="0" applyNumberFormat="1" applyFont="1" applyFill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6" borderId="14" xfId="0" applyNumberFormat="1" applyFont="1" applyFill="1" applyBorder="1" applyAlignment="1">
      <alignment/>
    </xf>
    <xf numFmtId="173" fontId="4" fillId="0" borderId="18" xfId="0" applyNumberFormat="1" applyFont="1" applyBorder="1" applyAlignment="1">
      <alignment/>
    </xf>
    <xf numFmtId="173" fontId="4" fillId="6" borderId="18" xfId="0" applyNumberFormat="1" applyFont="1" applyFill="1" applyBorder="1" applyAlignment="1">
      <alignment/>
    </xf>
    <xf numFmtId="173" fontId="4" fillId="6" borderId="19" xfId="0" applyNumberFormat="1" applyFont="1" applyFill="1" applyBorder="1" applyAlignment="1">
      <alignment/>
    </xf>
    <xf numFmtId="173" fontId="4" fillId="0" borderId="19" xfId="0" applyNumberFormat="1" applyFont="1" applyBorder="1" applyAlignment="1">
      <alignment/>
    </xf>
    <xf numFmtId="173" fontId="0" fillId="0" borderId="20" xfId="0" applyNumberFormat="1" applyFont="1" applyFill="1" applyBorder="1" applyAlignment="1">
      <alignment/>
    </xf>
    <xf numFmtId="173" fontId="4" fillId="0" borderId="17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173" fontId="4" fillId="0" borderId="20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173" fontId="4" fillId="0" borderId="18" xfId="0" applyNumberFormat="1" applyFont="1" applyFill="1" applyBorder="1" applyAlignment="1">
      <alignment/>
    </xf>
    <xf numFmtId="173" fontId="4" fillId="0" borderId="19" xfId="0" applyNumberFormat="1" applyFont="1" applyFill="1" applyBorder="1" applyAlignment="1">
      <alignment/>
    </xf>
    <xf numFmtId="173" fontId="4" fillId="0" borderId="21" xfId="0" applyNumberFormat="1" applyFont="1" applyFill="1" applyBorder="1" applyAlignment="1">
      <alignment/>
    </xf>
    <xf numFmtId="173" fontId="0" fillId="0" borderId="21" xfId="0" applyNumberFormat="1" applyFont="1" applyFill="1" applyBorder="1" applyAlignment="1">
      <alignment/>
    </xf>
    <xf numFmtId="173" fontId="4" fillId="0" borderId="22" xfId="0" applyNumberFormat="1" applyFont="1" applyFill="1" applyBorder="1" applyAlignment="1">
      <alignment/>
    </xf>
    <xf numFmtId="173" fontId="4" fillId="6" borderId="20" xfId="0" applyNumberFormat="1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7" fillId="0" borderId="24" xfId="0" applyFont="1" applyBorder="1" applyAlignment="1">
      <alignment/>
    </xf>
    <xf numFmtId="173" fontId="7" fillId="0" borderId="17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73" fontId="7" fillId="0" borderId="20" xfId="0" applyNumberFormat="1" applyFont="1" applyFill="1" applyBorder="1" applyAlignment="1">
      <alignment/>
    </xf>
    <xf numFmtId="0" fontId="7" fillId="0" borderId="0" xfId="0" applyFont="1" applyAlignment="1">
      <alignment/>
    </xf>
    <xf numFmtId="173" fontId="7" fillId="3" borderId="17" xfId="0" applyNumberFormat="1" applyFont="1" applyFill="1" applyBorder="1" applyAlignment="1">
      <alignment/>
    </xf>
    <xf numFmtId="173" fontId="7" fillId="5" borderId="17" xfId="0" applyNumberFormat="1" applyFont="1" applyFill="1" applyBorder="1" applyAlignment="1">
      <alignment/>
    </xf>
    <xf numFmtId="173" fontId="7" fillId="0" borderId="26" xfId="0" applyNumberFormat="1" applyFont="1" applyBorder="1" applyAlignment="1">
      <alignment horizontal="center"/>
    </xf>
    <xf numFmtId="173" fontId="7" fillId="4" borderId="17" xfId="0" applyNumberFormat="1" applyFont="1" applyFill="1" applyBorder="1" applyAlignment="1">
      <alignment/>
    </xf>
    <xf numFmtId="0" fontId="7" fillId="0" borderId="27" xfId="0" applyFont="1" applyBorder="1" applyAlignment="1">
      <alignment/>
    </xf>
    <xf numFmtId="173" fontId="7" fillId="0" borderId="16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173" fontId="7" fillId="5" borderId="16" xfId="0" applyNumberFormat="1" applyFont="1" applyFill="1" applyBorder="1" applyAlignment="1">
      <alignment/>
    </xf>
    <xf numFmtId="173" fontId="7" fillId="0" borderId="21" xfId="0" applyNumberFormat="1" applyFont="1" applyFill="1" applyBorder="1" applyAlignment="1">
      <alignment/>
    </xf>
    <xf numFmtId="173" fontId="7" fillId="4" borderId="16" xfId="0" applyNumberFormat="1" applyFont="1" applyFill="1" applyBorder="1" applyAlignment="1">
      <alignment/>
    </xf>
    <xf numFmtId="173" fontId="7" fillId="7" borderId="16" xfId="0" applyNumberFormat="1" applyFont="1" applyFill="1" applyBorder="1" applyAlignment="1">
      <alignment/>
    </xf>
    <xf numFmtId="173" fontId="7" fillId="2" borderId="16" xfId="0" applyNumberFormat="1" applyFont="1" applyFill="1" applyBorder="1" applyAlignment="1">
      <alignment/>
    </xf>
    <xf numFmtId="173" fontId="7" fillId="7" borderId="17" xfId="0" applyNumberFormat="1" applyFont="1" applyFill="1" applyBorder="1" applyAlignment="1">
      <alignment/>
    </xf>
    <xf numFmtId="173" fontId="7" fillId="3" borderId="16" xfId="0" applyNumberFormat="1" applyFont="1" applyFill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/>
    </xf>
    <xf numFmtId="173" fontId="7" fillId="6" borderId="19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73" fontId="7" fillId="3" borderId="18" xfId="0" applyNumberFormat="1" applyFont="1" applyFill="1" applyBorder="1" applyAlignment="1">
      <alignment/>
    </xf>
    <xf numFmtId="173" fontId="7" fillId="3" borderId="19" xfId="0" applyNumberFormat="1" applyFont="1" applyFill="1" applyBorder="1" applyAlignment="1">
      <alignment/>
    </xf>
    <xf numFmtId="173" fontId="7" fillId="0" borderId="22" xfId="0" applyNumberFormat="1" applyFont="1" applyFill="1" applyBorder="1" applyAlignment="1">
      <alignment/>
    </xf>
    <xf numFmtId="0" fontId="7" fillId="0" borderId="6" xfId="0" applyFont="1" applyBorder="1" applyAlignment="1">
      <alignment/>
    </xf>
    <xf numFmtId="173" fontId="7" fillId="0" borderId="8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73" fontId="7" fillId="3" borderId="15" xfId="0" applyNumberFormat="1" applyFont="1" applyFill="1" applyBorder="1" applyAlignment="1">
      <alignment/>
    </xf>
    <xf numFmtId="173" fontId="7" fillId="5" borderId="15" xfId="0" applyNumberFormat="1" applyFont="1" applyFill="1" applyBorder="1" applyAlignment="1">
      <alignment/>
    </xf>
    <xf numFmtId="173" fontId="7" fillId="5" borderId="18" xfId="0" applyNumberFormat="1" applyFont="1" applyFill="1" applyBorder="1" applyAlignment="1">
      <alignment/>
    </xf>
    <xf numFmtId="173" fontId="7" fillId="4" borderId="18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173" fontId="7" fillId="4" borderId="14" xfId="0" applyNumberFormat="1" applyFont="1" applyFill="1" applyBorder="1" applyAlignment="1">
      <alignment/>
    </xf>
    <xf numFmtId="173" fontId="7" fillId="5" borderId="14" xfId="0" applyNumberFormat="1" applyFont="1" applyFill="1" applyBorder="1" applyAlignment="1">
      <alignment/>
    </xf>
    <xf numFmtId="173" fontId="7" fillId="3" borderId="14" xfId="0" applyNumberFormat="1" applyFont="1" applyFill="1" applyBorder="1" applyAlignment="1">
      <alignment/>
    </xf>
    <xf numFmtId="173" fontId="7" fillId="2" borderId="15" xfId="0" applyNumberFormat="1" applyFont="1" applyFill="1" applyBorder="1" applyAlignment="1">
      <alignment/>
    </xf>
    <xf numFmtId="173" fontId="7" fillId="4" borderId="15" xfId="0" applyNumberFormat="1" applyFont="1" applyFill="1" applyBorder="1" applyAlignment="1">
      <alignment/>
    </xf>
    <xf numFmtId="173" fontId="7" fillId="7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35" xfId="0" applyFont="1" applyBorder="1" applyAlignment="1">
      <alignment/>
    </xf>
    <xf numFmtId="173" fontId="0" fillId="0" borderId="35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73" fontId="0" fillId="0" borderId="35" xfId="0" applyNumberFormat="1" applyFont="1" applyBorder="1" applyAlignment="1">
      <alignment/>
    </xf>
    <xf numFmtId="173" fontId="0" fillId="0" borderId="35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73" fontId="0" fillId="0" borderId="36" xfId="0" applyNumberFormat="1" applyFont="1" applyBorder="1" applyAlignment="1">
      <alignment horizontal="center"/>
    </xf>
    <xf numFmtId="173" fontId="0" fillId="0" borderId="3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73" fontId="7" fillId="0" borderId="38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zoomScale="75" zoomScaleNormal="75" workbookViewId="0" topLeftCell="A1">
      <selection activeCell="G22" sqref="G22"/>
    </sheetView>
  </sheetViews>
  <sheetFormatPr defaultColWidth="11.421875" defaultRowHeight="12.75"/>
  <cols>
    <col min="1" max="1" width="7.57421875" style="10" bestFit="1" customWidth="1"/>
    <col min="2" max="2" width="8.7109375" style="21" bestFit="1" customWidth="1"/>
    <col min="3" max="4" width="3.421875" style="22" bestFit="1" customWidth="1"/>
    <col min="5" max="5" width="4.7109375" style="22" customWidth="1"/>
    <col min="6" max="6" width="4.421875" style="22" bestFit="1" customWidth="1"/>
    <col min="7" max="7" width="3.421875" style="22" bestFit="1" customWidth="1"/>
    <col min="8" max="8" width="5.00390625" style="22" bestFit="1" customWidth="1"/>
    <col min="9" max="9" width="7.7109375" style="3" bestFit="1" customWidth="1"/>
    <col min="10" max="10" width="9.57421875" style="23" customWidth="1"/>
    <col min="11" max="11" width="7.7109375" style="3" bestFit="1" customWidth="1"/>
    <col min="12" max="12" width="9.7109375" style="23" bestFit="1" customWidth="1"/>
    <col min="13" max="13" width="7.7109375" style="3" bestFit="1" customWidth="1"/>
    <col min="14" max="14" width="9.7109375" style="23" bestFit="1" customWidth="1"/>
    <col min="15" max="15" width="7.7109375" style="3" bestFit="1" customWidth="1"/>
    <col min="16" max="16" width="9.7109375" style="23" bestFit="1" customWidth="1"/>
    <col min="17" max="17" width="7.7109375" style="3" bestFit="1" customWidth="1"/>
    <col min="18" max="18" width="9.7109375" style="23" bestFit="1" customWidth="1"/>
    <col min="19" max="19" width="7.7109375" style="3" bestFit="1" customWidth="1"/>
    <col min="20" max="20" width="9.7109375" style="23" bestFit="1" customWidth="1"/>
    <col min="21" max="21" width="7.7109375" style="10" bestFit="1" customWidth="1"/>
    <col min="22" max="22" width="10.421875" style="10" customWidth="1"/>
    <col min="23" max="23" width="8.57421875" style="10" customWidth="1"/>
    <col min="24" max="24" width="9.8515625" style="10" customWidth="1"/>
    <col min="25" max="16384" width="11.421875" style="10" customWidth="1"/>
  </cols>
  <sheetData>
    <row r="1" spans="1:24" ht="13.5" thickBot="1">
      <c r="A1" s="99" t="s">
        <v>60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2:24" s="4" customFormat="1" ht="13.5" thickBot="1">
      <c r="B2" s="5"/>
      <c r="C2" s="6"/>
      <c r="D2" s="6"/>
      <c r="E2" s="6"/>
      <c r="F2" s="6"/>
      <c r="G2" s="6"/>
      <c r="H2" s="6"/>
      <c r="I2" s="108" t="s">
        <v>2</v>
      </c>
      <c r="J2" s="109"/>
      <c r="K2" s="108" t="s">
        <v>1</v>
      </c>
      <c r="L2" s="109"/>
      <c r="M2" s="108" t="s">
        <v>5</v>
      </c>
      <c r="N2" s="109"/>
      <c r="O2" s="108" t="s">
        <v>47</v>
      </c>
      <c r="P2" s="109"/>
      <c r="Q2" s="108" t="s">
        <v>48</v>
      </c>
      <c r="R2" s="109"/>
      <c r="S2" s="108" t="s">
        <v>49</v>
      </c>
      <c r="T2" s="109"/>
      <c r="U2" s="108" t="s">
        <v>46</v>
      </c>
      <c r="V2" s="109"/>
      <c r="W2" s="108" t="s">
        <v>50</v>
      </c>
      <c r="X2" s="109"/>
    </row>
    <row r="3" spans="1:24" ht="13.5" thickBot="1">
      <c r="A3" s="7" t="s">
        <v>0</v>
      </c>
      <c r="B3" s="1" t="s">
        <v>14</v>
      </c>
      <c r="C3" s="8" t="s">
        <v>8</v>
      </c>
      <c r="D3" s="8" t="s">
        <v>9</v>
      </c>
      <c r="E3" s="8" t="s">
        <v>10</v>
      </c>
      <c r="F3" s="8" t="s">
        <v>11</v>
      </c>
      <c r="G3" s="8" t="s">
        <v>12</v>
      </c>
      <c r="H3" s="53" t="s">
        <v>13</v>
      </c>
      <c r="I3" s="2" t="s">
        <v>6</v>
      </c>
      <c r="J3" s="9" t="s">
        <v>7</v>
      </c>
      <c r="K3" s="2" t="s">
        <v>6</v>
      </c>
      <c r="L3" s="9" t="s">
        <v>7</v>
      </c>
      <c r="M3" s="2" t="s">
        <v>6</v>
      </c>
      <c r="N3" s="9" t="s">
        <v>7</v>
      </c>
      <c r="O3" s="2" t="s">
        <v>6</v>
      </c>
      <c r="P3" s="9" t="s">
        <v>7</v>
      </c>
      <c r="Q3" s="2" t="s">
        <v>6</v>
      </c>
      <c r="R3" s="9" t="s">
        <v>7</v>
      </c>
      <c r="S3" s="2" t="s">
        <v>6</v>
      </c>
      <c r="T3" s="9" t="s">
        <v>7</v>
      </c>
      <c r="U3" s="2" t="s">
        <v>6</v>
      </c>
      <c r="V3" s="9" t="s">
        <v>7</v>
      </c>
      <c r="W3" s="2" t="s">
        <v>6</v>
      </c>
      <c r="X3" s="9" t="s">
        <v>7</v>
      </c>
    </row>
    <row r="4" spans="1:24" s="59" customFormat="1" ht="12.75">
      <c r="A4" s="84" t="s">
        <v>15</v>
      </c>
      <c r="B4" s="111">
        <f>AVERAGE(I4,K4,M4,O4,Q4,S4,U4,W4)</f>
        <v>8</v>
      </c>
      <c r="C4" s="56"/>
      <c r="D4" s="56">
        <v>9</v>
      </c>
      <c r="E4" s="56">
        <v>14</v>
      </c>
      <c r="F4" s="56">
        <f>E4*0.5</f>
        <v>7</v>
      </c>
      <c r="G4" s="56">
        <v>13</v>
      </c>
      <c r="H4" s="57">
        <f aca="true" t="shared" si="0" ref="H4:H35">C4+D4+F4+G4</f>
        <v>29</v>
      </c>
      <c r="I4" s="97">
        <v>7</v>
      </c>
      <c r="J4" s="58">
        <f aca="true" t="shared" si="1" ref="J4:J35">PRODUCT(H4,I4)</f>
        <v>203</v>
      </c>
      <c r="K4" s="97">
        <v>7</v>
      </c>
      <c r="L4" s="58">
        <f aca="true" t="shared" si="2" ref="L4:L35">PRODUCT(H4,K4)</f>
        <v>203</v>
      </c>
      <c r="M4" s="97">
        <v>7</v>
      </c>
      <c r="N4" s="58">
        <f aca="true" t="shared" si="3" ref="N4:N35">PRODUCT(H4,M4)</f>
        <v>203</v>
      </c>
      <c r="O4" s="97">
        <v>7</v>
      </c>
      <c r="P4" s="58">
        <f aca="true" t="shared" si="4" ref="P4:P35">PRODUCT(H4,O4)</f>
        <v>203</v>
      </c>
      <c r="Q4" s="98">
        <v>10</v>
      </c>
      <c r="R4" s="58">
        <f aca="true" t="shared" si="5" ref="R4:R35">PRODUCT(H4,Q4)</f>
        <v>290</v>
      </c>
      <c r="S4" s="98">
        <v>10</v>
      </c>
      <c r="T4" s="58">
        <f aca="true" t="shared" si="6" ref="T4:T35">PRODUCT(H4,S4)</f>
        <v>290</v>
      </c>
      <c r="U4" s="96">
        <v>8</v>
      </c>
      <c r="V4" s="58">
        <f>PRODUCT(H4,U4)</f>
        <v>232</v>
      </c>
      <c r="W4" s="96">
        <v>8</v>
      </c>
      <c r="X4" s="58">
        <f>PRODUCT(H4,W4)</f>
        <v>232</v>
      </c>
    </row>
    <row r="5" spans="1:24" s="59" customFormat="1" ht="12.75">
      <c r="A5" s="54" t="s">
        <v>16</v>
      </c>
      <c r="B5" s="55">
        <f aca="true" t="shared" si="7" ref="B5:B35">AVERAGE(I5,K5,M5,O5,Q5,S5,U5,W5)</f>
        <v>0</v>
      </c>
      <c r="C5" s="56">
        <v>6</v>
      </c>
      <c r="D5" s="56"/>
      <c r="E5" s="56">
        <v>3</v>
      </c>
      <c r="F5" s="56">
        <f>E5*0.5</f>
        <v>1.5</v>
      </c>
      <c r="G5" s="56"/>
      <c r="H5" s="57">
        <f t="shared" si="0"/>
        <v>7.5</v>
      </c>
      <c r="I5" s="31">
        <v>0</v>
      </c>
      <c r="J5" s="45">
        <f t="shared" si="1"/>
        <v>0</v>
      </c>
      <c r="K5" s="31">
        <v>0</v>
      </c>
      <c r="L5" s="45">
        <f t="shared" si="2"/>
        <v>0</v>
      </c>
      <c r="M5" s="31">
        <v>0</v>
      </c>
      <c r="N5" s="45">
        <f t="shared" si="3"/>
        <v>0</v>
      </c>
      <c r="O5" s="32">
        <v>0</v>
      </c>
      <c r="P5" s="45">
        <f t="shared" si="4"/>
        <v>0</v>
      </c>
      <c r="Q5" s="32">
        <v>0</v>
      </c>
      <c r="R5" s="45">
        <f t="shared" si="5"/>
        <v>0</v>
      </c>
      <c r="S5" s="32">
        <v>0</v>
      </c>
      <c r="T5" s="45">
        <f t="shared" si="6"/>
        <v>0</v>
      </c>
      <c r="U5" s="32">
        <v>0</v>
      </c>
      <c r="V5" s="45">
        <f aca="true" t="shared" si="8" ref="V5:V35">PRODUCT(H5,U5)</f>
        <v>0</v>
      </c>
      <c r="W5" s="43">
        <v>0</v>
      </c>
      <c r="X5" s="45">
        <f aca="true" t="shared" si="9" ref="X5:X35">PRODUCT(H5,W5)</f>
        <v>0</v>
      </c>
    </row>
    <row r="6" spans="1:24" s="59" customFormat="1" ht="12.75">
      <c r="A6" s="54" t="s">
        <v>17</v>
      </c>
      <c r="B6" s="55">
        <f t="shared" si="7"/>
        <v>2.625</v>
      </c>
      <c r="C6" s="56">
        <v>2</v>
      </c>
      <c r="D6" s="56">
        <v>3</v>
      </c>
      <c r="E6" s="56">
        <v>2</v>
      </c>
      <c r="F6" s="56">
        <f>E6*0.5</f>
        <v>1</v>
      </c>
      <c r="G6" s="56"/>
      <c r="H6" s="57">
        <f t="shared" si="0"/>
        <v>6</v>
      </c>
      <c r="I6" s="31">
        <v>0</v>
      </c>
      <c r="J6" s="45">
        <f t="shared" si="1"/>
        <v>0</v>
      </c>
      <c r="K6" s="60">
        <v>5</v>
      </c>
      <c r="L6" s="58">
        <f t="shared" si="2"/>
        <v>30</v>
      </c>
      <c r="M6" s="31">
        <v>0</v>
      </c>
      <c r="N6" s="45">
        <f t="shared" si="3"/>
        <v>0</v>
      </c>
      <c r="O6" s="32">
        <v>0</v>
      </c>
      <c r="P6" s="45">
        <f t="shared" si="4"/>
        <v>0</v>
      </c>
      <c r="Q6" s="60">
        <v>5</v>
      </c>
      <c r="R6" s="58">
        <f t="shared" si="5"/>
        <v>30</v>
      </c>
      <c r="S6" s="32">
        <v>0</v>
      </c>
      <c r="T6" s="45">
        <f t="shared" si="6"/>
        <v>0</v>
      </c>
      <c r="U6" s="61">
        <v>6</v>
      </c>
      <c r="V6" s="58">
        <f t="shared" si="8"/>
        <v>36</v>
      </c>
      <c r="W6" s="60">
        <v>5</v>
      </c>
      <c r="X6" s="58">
        <f t="shared" si="9"/>
        <v>30</v>
      </c>
    </row>
    <row r="7" spans="1:24" ht="13.5" thickBot="1">
      <c r="A7" s="64" t="s">
        <v>18</v>
      </c>
      <c r="B7" s="65">
        <f t="shared" si="7"/>
        <v>2</v>
      </c>
      <c r="C7" s="66">
        <v>2</v>
      </c>
      <c r="D7" s="66">
        <v>6</v>
      </c>
      <c r="E7" s="66">
        <v>5</v>
      </c>
      <c r="F7" s="66">
        <f aca="true" t="shared" si="10" ref="F7:F35">E7*0.5</f>
        <v>2.5</v>
      </c>
      <c r="G7" s="66"/>
      <c r="H7" s="67">
        <f t="shared" si="0"/>
        <v>10.5</v>
      </c>
      <c r="I7" s="74">
        <v>5</v>
      </c>
      <c r="J7" s="69">
        <f t="shared" si="1"/>
        <v>52.5</v>
      </c>
      <c r="K7" s="34">
        <v>0</v>
      </c>
      <c r="L7" s="49">
        <f t="shared" si="2"/>
        <v>0</v>
      </c>
      <c r="M7" s="34">
        <v>0</v>
      </c>
      <c r="N7" s="49">
        <f t="shared" si="3"/>
        <v>0</v>
      </c>
      <c r="O7" s="68">
        <v>6</v>
      </c>
      <c r="P7" s="69">
        <f t="shared" si="4"/>
        <v>63</v>
      </c>
      <c r="Q7" s="33">
        <v>0</v>
      </c>
      <c r="R7" s="49">
        <f t="shared" si="5"/>
        <v>0</v>
      </c>
      <c r="S7" s="74">
        <v>5</v>
      </c>
      <c r="T7" s="69">
        <f t="shared" si="6"/>
        <v>52.5</v>
      </c>
      <c r="U7" s="33">
        <v>0</v>
      </c>
      <c r="V7" s="49">
        <f t="shared" si="8"/>
        <v>0</v>
      </c>
      <c r="W7" s="44">
        <v>0</v>
      </c>
      <c r="X7" s="49">
        <f t="shared" si="9"/>
        <v>0</v>
      </c>
    </row>
    <row r="8" spans="1:24" s="59" customFormat="1" ht="12.75">
      <c r="A8" s="84" t="s">
        <v>19</v>
      </c>
      <c r="B8" s="85">
        <f t="shared" si="7"/>
        <v>7.75</v>
      </c>
      <c r="C8" s="86"/>
      <c r="D8" s="86">
        <v>7</v>
      </c>
      <c r="E8" s="86">
        <v>6</v>
      </c>
      <c r="F8" s="86">
        <f t="shared" si="10"/>
        <v>3</v>
      </c>
      <c r="G8" s="86">
        <v>5</v>
      </c>
      <c r="H8" s="57">
        <f t="shared" si="0"/>
        <v>15</v>
      </c>
      <c r="I8" s="98">
        <v>10</v>
      </c>
      <c r="J8" s="58">
        <f t="shared" si="1"/>
        <v>150</v>
      </c>
      <c r="K8" s="96">
        <v>8</v>
      </c>
      <c r="L8" s="58">
        <f t="shared" si="2"/>
        <v>120</v>
      </c>
      <c r="M8" s="96">
        <v>8</v>
      </c>
      <c r="N8" s="58">
        <f t="shared" si="3"/>
        <v>120</v>
      </c>
      <c r="O8" s="97">
        <v>7</v>
      </c>
      <c r="P8" s="58">
        <f t="shared" si="4"/>
        <v>105</v>
      </c>
      <c r="Q8" s="96">
        <v>8</v>
      </c>
      <c r="R8" s="58">
        <f t="shared" si="5"/>
        <v>120</v>
      </c>
      <c r="S8" s="97">
        <v>7</v>
      </c>
      <c r="T8" s="58">
        <f t="shared" si="6"/>
        <v>105</v>
      </c>
      <c r="U8" s="97">
        <v>7</v>
      </c>
      <c r="V8" s="58">
        <f t="shared" si="8"/>
        <v>105</v>
      </c>
      <c r="W8" s="97">
        <v>7</v>
      </c>
      <c r="X8" s="58">
        <f t="shared" si="9"/>
        <v>105</v>
      </c>
    </row>
    <row r="9" spans="1:24" s="59" customFormat="1" ht="12.75">
      <c r="A9" s="54" t="s">
        <v>20</v>
      </c>
      <c r="B9" s="62">
        <f t="shared" si="7"/>
        <v>1.875</v>
      </c>
      <c r="C9" s="56">
        <v>4</v>
      </c>
      <c r="D9" s="56">
        <v>3</v>
      </c>
      <c r="E9" s="56">
        <v>2</v>
      </c>
      <c r="F9" s="56">
        <f t="shared" si="10"/>
        <v>1</v>
      </c>
      <c r="G9" s="56"/>
      <c r="H9" s="57">
        <f t="shared" si="0"/>
        <v>8</v>
      </c>
      <c r="I9" s="60">
        <v>5</v>
      </c>
      <c r="J9" s="58">
        <f t="shared" si="1"/>
        <v>40</v>
      </c>
      <c r="K9" s="31">
        <v>0</v>
      </c>
      <c r="L9" s="45">
        <f t="shared" si="2"/>
        <v>0</v>
      </c>
      <c r="M9" s="31">
        <v>0</v>
      </c>
      <c r="N9" s="45">
        <f t="shared" si="3"/>
        <v>0</v>
      </c>
      <c r="O9" s="32">
        <v>0</v>
      </c>
      <c r="P9" s="45">
        <f t="shared" si="4"/>
        <v>0</v>
      </c>
      <c r="Q9" s="32">
        <v>0</v>
      </c>
      <c r="R9" s="45">
        <f t="shared" si="5"/>
        <v>0</v>
      </c>
      <c r="S9" s="60">
        <v>5</v>
      </c>
      <c r="T9" s="58">
        <f t="shared" si="6"/>
        <v>40</v>
      </c>
      <c r="U9" s="60">
        <v>5</v>
      </c>
      <c r="V9" s="58">
        <f t="shared" si="8"/>
        <v>40</v>
      </c>
      <c r="W9" s="32">
        <v>0</v>
      </c>
      <c r="X9" s="45">
        <f t="shared" si="9"/>
        <v>0</v>
      </c>
    </row>
    <row r="10" spans="1:24" s="59" customFormat="1" ht="12.75">
      <c r="A10" s="54" t="s">
        <v>21</v>
      </c>
      <c r="B10" s="62">
        <f t="shared" si="7"/>
        <v>0</v>
      </c>
      <c r="C10" s="56">
        <v>6</v>
      </c>
      <c r="D10" s="56">
        <v>1</v>
      </c>
      <c r="E10" s="56"/>
      <c r="F10" s="56">
        <f t="shared" si="10"/>
        <v>0</v>
      </c>
      <c r="G10" s="56"/>
      <c r="H10" s="57">
        <f t="shared" si="0"/>
        <v>7</v>
      </c>
      <c r="I10" s="31">
        <v>0</v>
      </c>
      <c r="J10" s="45">
        <f t="shared" si="1"/>
        <v>0</v>
      </c>
      <c r="K10" s="31">
        <v>0</v>
      </c>
      <c r="L10" s="45">
        <f t="shared" si="2"/>
        <v>0</v>
      </c>
      <c r="M10" s="31">
        <v>0</v>
      </c>
      <c r="N10" s="45">
        <f t="shared" si="3"/>
        <v>0</v>
      </c>
      <c r="O10" s="32">
        <v>0</v>
      </c>
      <c r="P10" s="45">
        <f t="shared" si="4"/>
        <v>0</v>
      </c>
      <c r="Q10" s="32">
        <v>0</v>
      </c>
      <c r="R10" s="45">
        <f t="shared" si="5"/>
        <v>0</v>
      </c>
      <c r="S10" s="32">
        <v>0</v>
      </c>
      <c r="T10" s="45">
        <f t="shared" si="6"/>
        <v>0</v>
      </c>
      <c r="U10" s="32">
        <v>0</v>
      </c>
      <c r="V10" s="45">
        <f t="shared" si="8"/>
        <v>0</v>
      </c>
      <c r="W10" s="43">
        <v>0</v>
      </c>
      <c r="X10" s="45">
        <f t="shared" si="9"/>
        <v>0</v>
      </c>
    </row>
    <row r="11" spans="1:24" s="59" customFormat="1" ht="13.5" thickBot="1">
      <c r="A11" s="64" t="s">
        <v>22</v>
      </c>
      <c r="B11" s="65">
        <f t="shared" si="7"/>
        <v>3.375</v>
      </c>
      <c r="C11" s="66"/>
      <c r="D11" s="66">
        <v>5</v>
      </c>
      <c r="E11" s="66">
        <v>3</v>
      </c>
      <c r="F11" s="66">
        <f>E11*0.5</f>
        <v>1.5</v>
      </c>
      <c r="G11" s="66"/>
      <c r="H11" s="67">
        <f t="shared" si="0"/>
        <v>6.5</v>
      </c>
      <c r="I11" s="34">
        <v>0</v>
      </c>
      <c r="J11" s="49">
        <f t="shared" si="1"/>
        <v>0</v>
      </c>
      <c r="K11" s="74">
        <v>5</v>
      </c>
      <c r="L11" s="69">
        <f t="shared" si="2"/>
        <v>32.5</v>
      </c>
      <c r="M11" s="74">
        <v>5</v>
      </c>
      <c r="N11" s="69">
        <f t="shared" si="3"/>
        <v>32.5</v>
      </c>
      <c r="O11" s="68">
        <v>6</v>
      </c>
      <c r="P11" s="69">
        <f t="shared" si="4"/>
        <v>39</v>
      </c>
      <c r="Q11" s="68">
        <v>6</v>
      </c>
      <c r="R11" s="69">
        <f t="shared" si="5"/>
        <v>39</v>
      </c>
      <c r="S11" s="33">
        <v>0</v>
      </c>
      <c r="T11" s="49">
        <f t="shared" si="6"/>
        <v>0</v>
      </c>
      <c r="U11" s="44">
        <v>0</v>
      </c>
      <c r="V11" s="49">
        <f t="shared" si="8"/>
        <v>0</v>
      </c>
      <c r="W11" s="74">
        <v>5</v>
      </c>
      <c r="X11" s="69">
        <f t="shared" si="9"/>
        <v>32.5</v>
      </c>
    </row>
    <row r="12" spans="1:24" s="59" customFormat="1" ht="12.75">
      <c r="A12" s="84" t="s">
        <v>23</v>
      </c>
      <c r="B12" s="85">
        <f t="shared" si="7"/>
        <v>7</v>
      </c>
      <c r="C12" s="86"/>
      <c r="D12" s="86">
        <v>7</v>
      </c>
      <c r="E12" s="86">
        <v>10</v>
      </c>
      <c r="F12" s="86">
        <f t="shared" si="10"/>
        <v>5</v>
      </c>
      <c r="G12" s="86">
        <v>5</v>
      </c>
      <c r="H12" s="57">
        <f t="shared" si="0"/>
        <v>17</v>
      </c>
      <c r="I12" s="88">
        <v>6</v>
      </c>
      <c r="J12" s="58">
        <f t="shared" si="1"/>
        <v>102</v>
      </c>
      <c r="K12" s="96">
        <v>8</v>
      </c>
      <c r="L12" s="58">
        <f t="shared" si="2"/>
        <v>136</v>
      </c>
      <c r="M12" s="97">
        <v>7</v>
      </c>
      <c r="N12" s="58">
        <f t="shared" si="3"/>
        <v>119</v>
      </c>
      <c r="O12" s="96">
        <v>8</v>
      </c>
      <c r="P12" s="58">
        <f t="shared" si="4"/>
        <v>136</v>
      </c>
      <c r="Q12" s="97">
        <v>7</v>
      </c>
      <c r="R12" s="58">
        <f t="shared" si="5"/>
        <v>119</v>
      </c>
      <c r="S12" s="96">
        <v>8</v>
      </c>
      <c r="T12" s="58">
        <f t="shared" si="6"/>
        <v>136</v>
      </c>
      <c r="U12" s="88">
        <v>6</v>
      </c>
      <c r="V12" s="58">
        <f t="shared" si="8"/>
        <v>102</v>
      </c>
      <c r="W12" s="88">
        <v>6</v>
      </c>
      <c r="X12" s="58">
        <f t="shared" si="9"/>
        <v>102</v>
      </c>
    </row>
    <row r="13" spans="1:24" s="59" customFormat="1" ht="12.75">
      <c r="A13" s="54" t="s">
        <v>24</v>
      </c>
      <c r="B13" s="62">
        <f t="shared" si="7"/>
        <v>0.625</v>
      </c>
      <c r="C13" s="56">
        <v>6</v>
      </c>
      <c r="D13" s="56">
        <v>3</v>
      </c>
      <c r="E13" s="56">
        <v>5</v>
      </c>
      <c r="F13" s="56">
        <f t="shared" si="10"/>
        <v>2.5</v>
      </c>
      <c r="G13" s="56"/>
      <c r="H13" s="57">
        <f t="shared" si="0"/>
        <v>11.5</v>
      </c>
      <c r="I13" s="31">
        <v>0</v>
      </c>
      <c r="J13" s="45">
        <f t="shared" si="1"/>
        <v>0</v>
      </c>
      <c r="K13" s="31">
        <v>0</v>
      </c>
      <c r="L13" s="45">
        <f t="shared" si="2"/>
        <v>0</v>
      </c>
      <c r="M13" s="31">
        <v>0</v>
      </c>
      <c r="N13" s="45">
        <f t="shared" si="3"/>
        <v>0</v>
      </c>
      <c r="O13" s="60">
        <v>5</v>
      </c>
      <c r="P13" s="58">
        <f t="shared" si="4"/>
        <v>57.5</v>
      </c>
      <c r="Q13" s="32">
        <v>0</v>
      </c>
      <c r="R13" s="45">
        <f t="shared" si="5"/>
        <v>0</v>
      </c>
      <c r="S13" s="32">
        <v>0</v>
      </c>
      <c r="T13" s="45">
        <f t="shared" si="6"/>
        <v>0</v>
      </c>
      <c r="U13" s="43">
        <v>0</v>
      </c>
      <c r="V13" s="45">
        <f t="shared" si="8"/>
        <v>0</v>
      </c>
      <c r="W13" s="43">
        <v>0</v>
      </c>
      <c r="X13" s="45">
        <f t="shared" si="9"/>
        <v>0</v>
      </c>
    </row>
    <row r="14" spans="1:24" s="59" customFormat="1" ht="12.75">
      <c r="A14" s="54" t="s">
        <v>25</v>
      </c>
      <c r="B14" s="62">
        <f t="shared" si="7"/>
        <v>0</v>
      </c>
      <c r="C14" s="56">
        <v>6</v>
      </c>
      <c r="D14" s="56"/>
      <c r="E14" s="56">
        <v>2</v>
      </c>
      <c r="F14" s="56">
        <f t="shared" si="10"/>
        <v>1</v>
      </c>
      <c r="G14" s="56"/>
      <c r="H14" s="57">
        <f t="shared" si="0"/>
        <v>7</v>
      </c>
      <c r="I14" s="31">
        <v>0</v>
      </c>
      <c r="J14" s="45">
        <f t="shared" si="1"/>
        <v>0</v>
      </c>
      <c r="K14" s="31">
        <v>0</v>
      </c>
      <c r="L14" s="45">
        <f t="shared" si="2"/>
        <v>0</v>
      </c>
      <c r="M14" s="31">
        <v>0</v>
      </c>
      <c r="N14" s="45">
        <f t="shared" si="3"/>
        <v>0</v>
      </c>
      <c r="O14" s="32">
        <v>0</v>
      </c>
      <c r="P14" s="45">
        <f t="shared" si="4"/>
        <v>0</v>
      </c>
      <c r="Q14" s="32">
        <v>0</v>
      </c>
      <c r="R14" s="45">
        <f t="shared" si="5"/>
        <v>0</v>
      </c>
      <c r="S14" s="32">
        <v>0</v>
      </c>
      <c r="T14" s="45">
        <f t="shared" si="6"/>
        <v>0</v>
      </c>
      <c r="U14" s="43">
        <v>0</v>
      </c>
      <c r="V14" s="45">
        <f t="shared" si="8"/>
        <v>0</v>
      </c>
      <c r="W14" s="43">
        <v>0</v>
      </c>
      <c r="X14" s="45">
        <f t="shared" si="9"/>
        <v>0</v>
      </c>
    </row>
    <row r="15" spans="1:24" s="59" customFormat="1" ht="13.5" thickBot="1">
      <c r="A15" s="64" t="s">
        <v>26</v>
      </c>
      <c r="B15" s="65">
        <f t="shared" si="7"/>
        <v>6.625</v>
      </c>
      <c r="C15" s="66"/>
      <c r="D15" s="66">
        <v>7</v>
      </c>
      <c r="E15" s="66">
        <v>3</v>
      </c>
      <c r="F15" s="66">
        <f t="shared" si="10"/>
        <v>1.5</v>
      </c>
      <c r="G15" s="66"/>
      <c r="H15" s="67">
        <f t="shared" si="0"/>
        <v>8.5</v>
      </c>
      <c r="I15" s="72">
        <v>8</v>
      </c>
      <c r="J15" s="69">
        <f t="shared" si="1"/>
        <v>68</v>
      </c>
      <c r="K15" s="68">
        <v>6</v>
      </c>
      <c r="L15" s="69">
        <f t="shared" si="2"/>
        <v>51</v>
      </c>
      <c r="M15" s="72">
        <v>8</v>
      </c>
      <c r="N15" s="69">
        <f t="shared" si="3"/>
        <v>68</v>
      </c>
      <c r="O15" s="68">
        <v>6</v>
      </c>
      <c r="P15" s="69">
        <f t="shared" si="4"/>
        <v>51</v>
      </c>
      <c r="Q15" s="68">
        <v>6</v>
      </c>
      <c r="R15" s="69">
        <f t="shared" si="5"/>
        <v>51</v>
      </c>
      <c r="S15" s="68">
        <v>6</v>
      </c>
      <c r="T15" s="69">
        <f t="shared" si="6"/>
        <v>51</v>
      </c>
      <c r="U15" s="70">
        <v>7</v>
      </c>
      <c r="V15" s="69">
        <f t="shared" si="8"/>
        <v>59.5</v>
      </c>
      <c r="W15" s="68">
        <v>6</v>
      </c>
      <c r="X15" s="69">
        <f t="shared" si="9"/>
        <v>51</v>
      </c>
    </row>
    <row r="16" spans="1:24" ht="12.75">
      <c r="A16" s="84" t="s">
        <v>27</v>
      </c>
      <c r="B16" s="85">
        <f t="shared" si="7"/>
        <v>3.375</v>
      </c>
      <c r="C16" s="86"/>
      <c r="D16" s="86">
        <v>4</v>
      </c>
      <c r="E16" s="86">
        <v>5</v>
      </c>
      <c r="F16" s="86">
        <f t="shared" si="10"/>
        <v>2.5</v>
      </c>
      <c r="G16" s="86"/>
      <c r="H16" s="57">
        <f t="shared" si="0"/>
        <v>6.5</v>
      </c>
      <c r="I16" s="35">
        <v>0</v>
      </c>
      <c r="J16" s="45">
        <f t="shared" si="1"/>
        <v>0</v>
      </c>
      <c r="K16" s="35">
        <v>0</v>
      </c>
      <c r="L16" s="45">
        <f t="shared" si="2"/>
        <v>0</v>
      </c>
      <c r="M16" s="87">
        <v>5</v>
      </c>
      <c r="N16" s="58">
        <f t="shared" si="3"/>
        <v>32.5</v>
      </c>
      <c r="O16" s="36">
        <v>0</v>
      </c>
      <c r="P16" s="45">
        <f t="shared" si="4"/>
        <v>0</v>
      </c>
      <c r="Q16" s="88">
        <v>6</v>
      </c>
      <c r="R16" s="58">
        <f t="shared" si="5"/>
        <v>39</v>
      </c>
      <c r="S16" s="87">
        <v>5</v>
      </c>
      <c r="T16" s="58">
        <f t="shared" si="6"/>
        <v>32.5</v>
      </c>
      <c r="U16" s="88">
        <v>6</v>
      </c>
      <c r="V16" s="58">
        <f t="shared" si="8"/>
        <v>39</v>
      </c>
      <c r="W16" s="87">
        <v>5</v>
      </c>
      <c r="X16" s="58">
        <f t="shared" si="9"/>
        <v>32.5</v>
      </c>
    </row>
    <row r="17" spans="1:24" s="59" customFormat="1" ht="12.75">
      <c r="A17" s="54" t="s">
        <v>28</v>
      </c>
      <c r="B17" s="62">
        <f t="shared" si="7"/>
        <v>1.25</v>
      </c>
      <c r="C17" s="56">
        <v>4</v>
      </c>
      <c r="D17" s="56">
        <v>1</v>
      </c>
      <c r="E17" s="56">
        <v>2</v>
      </c>
      <c r="F17" s="56">
        <f t="shared" si="10"/>
        <v>1</v>
      </c>
      <c r="G17" s="56"/>
      <c r="H17" s="57">
        <f t="shared" si="0"/>
        <v>6</v>
      </c>
      <c r="I17" s="60">
        <v>5</v>
      </c>
      <c r="J17" s="58">
        <f t="shared" si="1"/>
        <v>30</v>
      </c>
      <c r="K17" s="31">
        <v>0</v>
      </c>
      <c r="L17" s="45">
        <f t="shared" si="2"/>
        <v>0</v>
      </c>
      <c r="M17" s="60">
        <v>5</v>
      </c>
      <c r="N17" s="58">
        <f t="shared" si="3"/>
        <v>30</v>
      </c>
      <c r="O17" s="32">
        <v>0</v>
      </c>
      <c r="P17" s="45">
        <f t="shared" si="4"/>
        <v>0</v>
      </c>
      <c r="Q17" s="32">
        <v>0</v>
      </c>
      <c r="R17" s="45">
        <f t="shared" si="5"/>
        <v>0</v>
      </c>
      <c r="S17" s="32">
        <v>0</v>
      </c>
      <c r="T17" s="45">
        <f t="shared" si="6"/>
        <v>0</v>
      </c>
      <c r="U17" s="43">
        <v>0</v>
      </c>
      <c r="V17" s="45">
        <f t="shared" si="8"/>
        <v>0</v>
      </c>
      <c r="W17" s="43">
        <v>0</v>
      </c>
      <c r="X17" s="45">
        <f t="shared" si="9"/>
        <v>0</v>
      </c>
    </row>
    <row r="18" spans="1:24" s="59" customFormat="1" ht="12.75">
      <c r="A18" s="54" t="s">
        <v>29</v>
      </c>
      <c r="B18" s="62">
        <f t="shared" si="7"/>
        <v>0.625</v>
      </c>
      <c r="C18" s="56">
        <v>6</v>
      </c>
      <c r="D18" s="56">
        <v>2</v>
      </c>
      <c r="E18" s="56">
        <v>1</v>
      </c>
      <c r="F18" s="56">
        <f t="shared" si="10"/>
        <v>0.5</v>
      </c>
      <c r="G18" s="56"/>
      <c r="H18" s="57">
        <f t="shared" si="0"/>
        <v>8.5</v>
      </c>
      <c r="I18" s="31">
        <v>0</v>
      </c>
      <c r="J18" s="45">
        <f t="shared" si="1"/>
        <v>0</v>
      </c>
      <c r="K18" s="60">
        <v>5</v>
      </c>
      <c r="L18" s="58">
        <f t="shared" si="2"/>
        <v>42.5</v>
      </c>
      <c r="M18" s="31">
        <v>0</v>
      </c>
      <c r="N18" s="45">
        <f t="shared" si="3"/>
        <v>0</v>
      </c>
      <c r="O18" s="32">
        <v>0</v>
      </c>
      <c r="P18" s="45">
        <f t="shared" si="4"/>
        <v>0</v>
      </c>
      <c r="Q18" s="32">
        <v>0</v>
      </c>
      <c r="R18" s="45">
        <f t="shared" si="5"/>
        <v>0</v>
      </c>
      <c r="S18" s="32">
        <v>0</v>
      </c>
      <c r="T18" s="45">
        <f t="shared" si="6"/>
        <v>0</v>
      </c>
      <c r="U18" s="43">
        <v>0</v>
      </c>
      <c r="V18" s="45">
        <f t="shared" si="8"/>
        <v>0</v>
      </c>
      <c r="W18" s="43">
        <v>0</v>
      </c>
      <c r="X18" s="45">
        <f t="shared" si="9"/>
        <v>0</v>
      </c>
    </row>
    <row r="19" spans="1:24" s="59" customFormat="1" ht="13.5" thickBot="1">
      <c r="A19" s="64" t="s">
        <v>30</v>
      </c>
      <c r="B19" s="65">
        <f t="shared" si="7"/>
        <v>6</v>
      </c>
      <c r="C19" s="66"/>
      <c r="D19" s="66">
        <v>9</v>
      </c>
      <c r="E19" s="66">
        <v>6</v>
      </c>
      <c r="F19" s="66">
        <f t="shared" si="10"/>
        <v>3</v>
      </c>
      <c r="G19" s="66">
        <v>10</v>
      </c>
      <c r="H19" s="67">
        <f t="shared" si="0"/>
        <v>22</v>
      </c>
      <c r="I19" s="70">
        <v>7</v>
      </c>
      <c r="J19" s="69">
        <f t="shared" si="1"/>
        <v>154</v>
      </c>
      <c r="K19" s="74">
        <v>5</v>
      </c>
      <c r="L19" s="69">
        <f t="shared" si="2"/>
        <v>110</v>
      </c>
      <c r="M19" s="68">
        <v>6</v>
      </c>
      <c r="N19" s="69">
        <f t="shared" si="3"/>
        <v>132</v>
      </c>
      <c r="O19" s="70">
        <v>7</v>
      </c>
      <c r="P19" s="69">
        <f t="shared" si="4"/>
        <v>154</v>
      </c>
      <c r="Q19" s="68">
        <v>6</v>
      </c>
      <c r="R19" s="69">
        <f t="shared" si="5"/>
        <v>132</v>
      </c>
      <c r="S19" s="68">
        <v>6</v>
      </c>
      <c r="T19" s="69">
        <f t="shared" si="6"/>
        <v>132</v>
      </c>
      <c r="U19" s="74">
        <v>5</v>
      </c>
      <c r="V19" s="69">
        <f t="shared" si="8"/>
        <v>110</v>
      </c>
      <c r="W19" s="68">
        <v>6</v>
      </c>
      <c r="X19" s="69">
        <f t="shared" si="9"/>
        <v>132</v>
      </c>
    </row>
    <row r="20" spans="1:24" ht="12.75">
      <c r="A20" s="11" t="s">
        <v>31</v>
      </c>
      <c r="B20" s="13">
        <f t="shared" si="7"/>
        <v>5.25</v>
      </c>
      <c r="C20" s="14"/>
      <c r="D20" s="14">
        <v>7</v>
      </c>
      <c r="E20" s="14">
        <v>9</v>
      </c>
      <c r="F20" s="14">
        <f t="shared" si="10"/>
        <v>4.5</v>
      </c>
      <c r="G20" s="14">
        <v>20</v>
      </c>
      <c r="H20" s="12">
        <f t="shared" si="0"/>
        <v>31.5</v>
      </c>
      <c r="I20" s="28">
        <v>6</v>
      </c>
      <c r="J20" s="42">
        <f t="shared" si="1"/>
        <v>189</v>
      </c>
      <c r="K20" s="26">
        <v>7</v>
      </c>
      <c r="L20" s="42">
        <f t="shared" si="2"/>
        <v>220.5</v>
      </c>
      <c r="M20" s="28">
        <v>6</v>
      </c>
      <c r="N20" s="42">
        <f t="shared" si="3"/>
        <v>189</v>
      </c>
      <c r="O20" s="28">
        <v>6</v>
      </c>
      <c r="P20" s="42">
        <f t="shared" si="4"/>
        <v>189</v>
      </c>
      <c r="Q20" s="25">
        <v>5</v>
      </c>
      <c r="R20" s="42">
        <f t="shared" si="5"/>
        <v>157.5</v>
      </c>
      <c r="S20" s="25">
        <v>5</v>
      </c>
      <c r="T20" s="42">
        <f t="shared" si="6"/>
        <v>157.5</v>
      </c>
      <c r="U20" s="46">
        <v>0</v>
      </c>
      <c r="V20" s="45">
        <f t="shared" si="8"/>
        <v>0</v>
      </c>
      <c r="W20" s="26">
        <v>7</v>
      </c>
      <c r="X20" s="42">
        <f t="shared" si="9"/>
        <v>220.5</v>
      </c>
    </row>
    <row r="21" spans="1:24" ht="12.75">
      <c r="A21" s="54" t="s">
        <v>32</v>
      </c>
      <c r="B21" s="62">
        <f t="shared" si="7"/>
        <v>0</v>
      </c>
      <c r="C21" s="56">
        <v>6</v>
      </c>
      <c r="D21" s="56">
        <v>6</v>
      </c>
      <c r="E21" s="56">
        <v>4</v>
      </c>
      <c r="F21" s="56">
        <f t="shared" si="10"/>
        <v>2</v>
      </c>
      <c r="G21" s="56"/>
      <c r="H21" s="57">
        <f t="shared" si="0"/>
        <v>14</v>
      </c>
      <c r="I21" s="31">
        <v>0</v>
      </c>
      <c r="J21" s="45">
        <f t="shared" si="1"/>
        <v>0</v>
      </c>
      <c r="K21" s="31">
        <v>0</v>
      </c>
      <c r="L21" s="45">
        <f t="shared" si="2"/>
        <v>0</v>
      </c>
      <c r="M21" s="31">
        <v>0</v>
      </c>
      <c r="N21" s="45">
        <f t="shared" si="3"/>
        <v>0</v>
      </c>
      <c r="O21" s="32">
        <v>0</v>
      </c>
      <c r="P21" s="45">
        <f t="shared" si="4"/>
        <v>0</v>
      </c>
      <c r="Q21" s="32">
        <v>0</v>
      </c>
      <c r="R21" s="45">
        <f t="shared" si="5"/>
        <v>0</v>
      </c>
      <c r="S21" s="32">
        <v>0</v>
      </c>
      <c r="T21" s="45">
        <f t="shared" si="6"/>
        <v>0</v>
      </c>
      <c r="U21" s="43">
        <v>0</v>
      </c>
      <c r="V21" s="45">
        <f t="shared" si="8"/>
        <v>0</v>
      </c>
      <c r="W21" s="43">
        <v>0</v>
      </c>
      <c r="X21" s="45">
        <f t="shared" si="9"/>
        <v>0</v>
      </c>
    </row>
    <row r="22" spans="1:24" s="59" customFormat="1" ht="12.75">
      <c r="A22" s="54" t="s">
        <v>3</v>
      </c>
      <c r="B22" s="62">
        <f t="shared" si="7"/>
        <v>1.75</v>
      </c>
      <c r="C22" s="56">
        <v>4</v>
      </c>
      <c r="D22" s="56">
        <v>1</v>
      </c>
      <c r="E22" s="56">
        <v>3</v>
      </c>
      <c r="F22" s="56">
        <f t="shared" si="10"/>
        <v>1.5</v>
      </c>
      <c r="G22" s="56"/>
      <c r="H22" s="57">
        <f t="shared" si="0"/>
        <v>6.5</v>
      </c>
      <c r="I22" s="31">
        <v>0</v>
      </c>
      <c r="J22" s="45">
        <f t="shared" si="1"/>
        <v>0</v>
      </c>
      <c r="K22" s="31">
        <v>0</v>
      </c>
      <c r="L22" s="45">
        <f t="shared" si="2"/>
        <v>0</v>
      </c>
      <c r="M22" s="31">
        <v>0</v>
      </c>
      <c r="N22" s="45">
        <f t="shared" si="3"/>
        <v>0</v>
      </c>
      <c r="O22" s="32">
        <v>0</v>
      </c>
      <c r="P22" s="45">
        <f t="shared" si="4"/>
        <v>0</v>
      </c>
      <c r="Q22" s="63">
        <v>7</v>
      </c>
      <c r="R22" s="58">
        <f t="shared" si="5"/>
        <v>45.5</v>
      </c>
      <c r="S22" s="32">
        <v>0</v>
      </c>
      <c r="T22" s="45">
        <f t="shared" si="6"/>
        <v>0</v>
      </c>
      <c r="U22" s="63">
        <v>7</v>
      </c>
      <c r="V22" s="58">
        <f t="shared" si="8"/>
        <v>45.5</v>
      </c>
      <c r="W22" s="43">
        <v>0</v>
      </c>
      <c r="X22" s="45">
        <f t="shared" si="9"/>
        <v>0</v>
      </c>
    </row>
    <row r="23" spans="1:24" s="59" customFormat="1" ht="13.5" thickBot="1">
      <c r="A23" s="64" t="s">
        <v>33</v>
      </c>
      <c r="B23" s="65">
        <f t="shared" si="7"/>
        <v>5.5</v>
      </c>
      <c r="C23" s="66"/>
      <c r="D23" s="66">
        <v>3</v>
      </c>
      <c r="E23" s="66">
        <v>3</v>
      </c>
      <c r="F23" s="66">
        <f t="shared" si="10"/>
        <v>1.5</v>
      </c>
      <c r="G23" s="66"/>
      <c r="H23" s="67">
        <f t="shared" si="0"/>
        <v>4.5</v>
      </c>
      <c r="I23" s="68">
        <v>6</v>
      </c>
      <c r="J23" s="69">
        <f t="shared" si="1"/>
        <v>27</v>
      </c>
      <c r="K23" s="70">
        <v>7</v>
      </c>
      <c r="L23" s="69">
        <f t="shared" si="2"/>
        <v>31.5</v>
      </c>
      <c r="M23" s="68">
        <v>6</v>
      </c>
      <c r="N23" s="69">
        <f t="shared" si="3"/>
        <v>27</v>
      </c>
      <c r="O23" s="33">
        <v>0</v>
      </c>
      <c r="P23" s="49">
        <f t="shared" si="4"/>
        <v>0</v>
      </c>
      <c r="Q23" s="33">
        <v>0</v>
      </c>
      <c r="R23" s="49">
        <f t="shared" si="5"/>
        <v>0</v>
      </c>
      <c r="S23" s="70">
        <v>7</v>
      </c>
      <c r="T23" s="69">
        <f t="shared" si="6"/>
        <v>31.5</v>
      </c>
      <c r="U23" s="71">
        <v>10</v>
      </c>
      <c r="V23" s="69">
        <f t="shared" si="8"/>
        <v>45</v>
      </c>
      <c r="W23" s="72">
        <v>8</v>
      </c>
      <c r="X23" s="69">
        <f t="shared" si="9"/>
        <v>36</v>
      </c>
    </row>
    <row r="24" spans="1:24" s="59" customFormat="1" ht="12.75">
      <c r="A24" s="84" t="s">
        <v>34</v>
      </c>
      <c r="B24" s="85">
        <f t="shared" si="7"/>
        <v>8.625</v>
      </c>
      <c r="C24" s="86"/>
      <c r="D24" s="86">
        <v>9</v>
      </c>
      <c r="E24" s="86">
        <v>10</v>
      </c>
      <c r="F24" s="86">
        <f t="shared" si="10"/>
        <v>5</v>
      </c>
      <c r="G24" s="86">
        <v>5</v>
      </c>
      <c r="H24" s="57">
        <f t="shared" si="0"/>
        <v>19</v>
      </c>
      <c r="I24" s="96">
        <v>8</v>
      </c>
      <c r="J24" s="58">
        <f t="shared" si="1"/>
        <v>152</v>
      </c>
      <c r="K24" s="98">
        <v>10</v>
      </c>
      <c r="L24" s="58">
        <f t="shared" si="2"/>
        <v>190</v>
      </c>
      <c r="M24" s="98">
        <v>10</v>
      </c>
      <c r="N24" s="58">
        <f t="shared" si="3"/>
        <v>190</v>
      </c>
      <c r="O24" s="98">
        <v>10</v>
      </c>
      <c r="P24" s="58">
        <f t="shared" si="4"/>
        <v>190</v>
      </c>
      <c r="Q24" s="96">
        <v>8</v>
      </c>
      <c r="R24" s="58">
        <f t="shared" si="5"/>
        <v>152</v>
      </c>
      <c r="S24" s="96">
        <v>8</v>
      </c>
      <c r="T24" s="58">
        <f t="shared" si="6"/>
        <v>152</v>
      </c>
      <c r="U24" s="96">
        <v>8</v>
      </c>
      <c r="V24" s="58">
        <f t="shared" si="8"/>
        <v>152</v>
      </c>
      <c r="W24" s="97">
        <v>7</v>
      </c>
      <c r="X24" s="58">
        <f t="shared" si="9"/>
        <v>133</v>
      </c>
    </row>
    <row r="25" spans="1:24" s="59" customFormat="1" ht="12.75">
      <c r="A25" s="54" t="s">
        <v>35</v>
      </c>
      <c r="B25" s="62">
        <f t="shared" si="7"/>
        <v>4.5</v>
      </c>
      <c r="C25" s="56"/>
      <c r="D25" s="56">
        <v>2</v>
      </c>
      <c r="E25" s="56">
        <v>2</v>
      </c>
      <c r="F25" s="56">
        <f t="shared" si="10"/>
        <v>1</v>
      </c>
      <c r="G25" s="56"/>
      <c r="H25" s="57">
        <f t="shared" si="0"/>
        <v>3</v>
      </c>
      <c r="I25" s="31">
        <v>0</v>
      </c>
      <c r="J25" s="45">
        <f t="shared" si="1"/>
        <v>0</v>
      </c>
      <c r="K25" s="60">
        <v>5</v>
      </c>
      <c r="L25" s="58">
        <f t="shared" si="2"/>
        <v>15</v>
      </c>
      <c r="M25" s="60">
        <v>5</v>
      </c>
      <c r="N25" s="58">
        <f t="shared" si="3"/>
        <v>15</v>
      </c>
      <c r="O25" s="60">
        <v>5</v>
      </c>
      <c r="P25" s="58">
        <f t="shared" si="4"/>
        <v>15</v>
      </c>
      <c r="Q25" s="32">
        <v>0</v>
      </c>
      <c r="R25" s="45">
        <f t="shared" si="5"/>
        <v>0</v>
      </c>
      <c r="S25" s="61">
        <v>6</v>
      </c>
      <c r="T25" s="58">
        <f t="shared" si="6"/>
        <v>18</v>
      </c>
      <c r="U25" s="60">
        <v>5</v>
      </c>
      <c r="V25" s="58">
        <f t="shared" si="8"/>
        <v>15</v>
      </c>
      <c r="W25" s="73">
        <v>10</v>
      </c>
      <c r="X25" s="58">
        <f t="shared" si="9"/>
        <v>30</v>
      </c>
    </row>
    <row r="26" spans="1:24" ht="12.75">
      <c r="A26" s="54" t="s">
        <v>36</v>
      </c>
      <c r="B26" s="62">
        <f t="shared" si="7"/>
        <v>0.625</v>
      </c>
      <c r="C26" s="56">
        <v>6</v>
      </c>
      <c r="D26" s="56">
        <v>4</v>
      </c>
      <c r="E26" s="56">
        <v>5</v>
      </c>
      <c r="F26" s="56">
        <f t="shared" si="10"/>
        <v>2.5</v>
      </c>
      <c r="G26" s="56"/>
      <c r="H26" s="57">
        <f t="shared" si="0"/>
        <v>12.5</v>
      </c>
      <c r="I26" s="81">
        <v>5</v>
      </c>
      <c r="J26" s="58">
        <f t="shared" si="1"/>
        <v>62.5</v>
      </c>
      <c r="K26" s="31">
        <v>0</v>
      </c>
      <c r="L26" s="45">
        <f t="shared" si="2"/>
        <v>0</v>
      </c>
      <c r="M26" s="31">
        <v>0</v>
      </c>
      <c r="N26" s="45">
        <f t="shared" si="3"/>
        <v>0</v>
      </c>
      <c r="O26" s="32">
        <v>0</v>
      </c>
      <c r="P26" s="45">
        <f t="shared" si="4"/>
        <v>0</v>
      </c>
      <c r="Q26" s="32">
        <v>0</v>
      </c>
      <c r="R26" s="45">
        <f t="shared" si="5"/>
        <v>0</v>
      </c>
      <c r="S26" s="32">
        <v>0</v>
      </c>
      <c r="T26" s="45">
        <f t="shared" si="6"/>
        <v>0</v>
      </c>
      <c r="U26" s="43">
        <v>0</v>
      </c>
      <c r="V26" s="45">
        <f t="shared" si="8"/>
        <v>0</v>
      </c>
      <c r="W26" s="43">
        <v>0</v>
      </c>
      <c r="X26" s="45">
        <f t="shared" si="9"/>
        <v>0</v>
      </c>
    </row>
    <row r="27" spans="1:24" s="59" customFormat="1" ht="13.5" thickBot="1">
      <c r="A27" s="64" t="s">
        <v>37</v>
      </c>
      <c r="B27" s="65">
        <f t="shared" si="7"/>
        <v>1.25</v>
      </c>
      <c r="C27" s="66">
        <v>4</v>
      </c>
      <c r="D27" s="66">
        <v>1</v>
      </c>
      <c r="E27" s="66">
        <v>2</v>
      </c>
      <c r="F27" s="66">
        <f t="shared" si="10"/>
        <v>1</v>
      </c>
      <c r="G27" s="66"/>
      <c r="H27" s="67">
        <f t="shared" si="0"/>
        <v>6</v>
      </c>
      <c r="I27" s="34">
        <v>0</v>
      </c>
      <c r="J27" s="49">
        <f t="shared" si="1"/>
        <v>0</v>
      </c>
      <c r="K27" s="34">
        <v>0</v>
      </c>
      <c r="L27" s="49">
        <f t="shared" si="2"/>
        <v>0</v>
      </c>
      <c r="M27" s="34">
        <v>0</v>
      </c>
      <c r="N27" s="49">
        <f t="shared" si="3"/>
        <v>0</v>
      </c>
      <c r="O27" s="74">
        <v>5</v>
      </c>
      <c r="P27" s="69">
        <f t="shared" si="4"/>
        <v>30</v>
      </c>
      <c r="Q27" s="74">
        <v>5</v>
      </c>
      <c r="R27" s="69">
        <f t="shared" si="5"/>
        <v>30</v>
      </c>
      <c r="S27" s="33">
        <v>0</v>
      </c>
      <c r="T27" s="49">
        <f t="shared" si="6"/>
        <v>0</v>
      </c>
      <c r="U27" s="44">
        <v>0</v>
      </c>
      <c r="V27" s="49">
        <f t="shared" si="8"/>
        <v>0</v>
      </c>
      <c r="W27" s="44">
        <v>0</v>
      </c>
      <c r="X27" s="49">
        <f t="shared" si="9"/>
        <v>0</v>
      </c>
    </row>
    <row r="28" spans="1:24" ht="12.75">
      <c r="A28" s="15" t="s">
        <v>38</v>
      </c>
      <c r="B28" s="13">
        <f t="shared" si="7"/>
        <v>5.125</v>
      </c>
      <c r="C28" s="16"/>
      <c r="D28" s="16">
        <v>5</v>
      </c>
      <c r="E28" s="16">
        <v>8</v>
      </c>
      <c r="F28" s="14">
        <f t="shared" si="10"/>
        <v>4</v>
      </c>
      <c r="G28" s="16">
        <v>20</v>
      </c>
      <c r="H28" s="12">
        <f t="shared" si="0"/>
        <v>29</v>
      </c>
      <c r="I28" s="30">
        <v>5</v>
      </c>
      <c r="J28" s="42">
        <f t="shared" si="1"/>
        <v>145</v>
      </c>
      <c r="K28" s="29">
        <v>6</v>
      </c>
      <c r="L28" s="42">
        <f t="shared" si="2"/>
        <v>174</v>
      </c>
      <c r="M28" s="37">
        <v>0</v>
      </c>
      <c r="N28" s="45">
        <f t="shared" si="3"/>
        <v>0</v>
      </c>
      <c r="O28" s="24">
        <v>8</v>
      </c>
      <c r="P28" s="42">
        <f t="shared" si="4"/>
        <v>232</v>
      </c>
      <c r="Q28" s="30">
        <v>5</v>
      </c>
      <c r="R28" s="42">
        <f t="shared" si="5"/>
        <v>145</v>
      </c>
      <c r="S28" s="29">
        <v>6</v>
      </c>
      <c r="T28" s="42">
        <f t="shared" si="6"/>
        <v>174</v>
      </c>
      <c r="U28" s="30">
        <v>5</v>
      </c>
      <c r="V28" s="42">
        <f t="shared" si="8"/>
        <v>145</v>
      </c>
      <c r="W28" s="29">
        <v>6</v>
      </c>
      <c r="X28" s="42">
        <f t="shared" si="9"/>
        <v>174</v>
      </c>
    </row>
    <row r="29" spans="1:24" ht="12.75">
      <c r="A29" s="75" t="s">
        <v>39</v>
      </c>
      <c r="B29" s="62">
        <f t="shared" si="7"/>
        <v>4.125</v>
      </c>
      <c r="C29" s="76"/>
      <c r="D29" s="76">
        <v>7</v>
      </c>
      <c r="E29" s="76">
        <v>4</v>
      </c>
      <c r="F29" s="56">
        <f t="shared" si="10"/>
        <v>2</v>
      </c>
      <c r="G29" s="76"/>
      <c r="H29" s="57">
        <f t="shared" si="0"/>
        <v>9</v>
      </c>
      <c r="I29" s="81">
        <v>5</v>
      </c>
      <c r="J29" s="58">
        <f t="shared" si="1"/>
        <v>45</v>
      </c>
      <c r="K29" s="89">
        <v>6</v>
      </c>
      <c r="L29" s="58">
        <f t="shared" si="2"/>
        <v>54</v>
      </c>
      <c r="M29" s="81">
        <v>5</v>
      </c>
      <c r="N29" s="58">
        <f t="shared" si="3"/>
        <v>45</v>
      </c>
      <c r="O29" s="81">
        <v>5</v>
      </c>
      <c r="P29" s="58">
        <f t="shared" si="4"/>
        <v>45</v>
      </c>
      <c r="Q29" s="38">
        <v>0</v>
      </c>
      <c r="R29" s="45">
        <f t="shared" si="5"/>
        <v>0</v>
      </c>
      <c r="S29" s="90">
        <v>7</v>
      </c>
      <c r="T29" s="58">
        <f t="shared" si="6"/>
        <v>63</v>
      </c>
      <c r="U29" s="81">
        <v>5</v>
      </c>
      <c r="V29" s="58">
        <f t="shared" si="8"/>
        <v>45</v>
      </c>
      <c r="W29" s="47">
        <v>0</v>
      </c>
      <c r="X29" s="45">
        <f t="shared" si="9"/>
        <v>0</v>
      </c>
    </row>
    <row r="30" spans="1:24" ht="12.75">
      <c r="A30" s="75" t="s">
        <v>40</v>
      </c>
      <c r="B30" s="62">
        <f t="shared" si="7"/>
        <v>1.25</v>
      </c>
      <c r="C30" s="76">
        <v>4</v>
      </c>
      <c r="D30" s="76">
        <v>4</v>
      </c>
      <c r="E30" s="76">
        <v>3</v>
      </c>
      <c r="F30" s="56">
        <f t="shared" si="10"/>
        <v>1.5</v>
      </c>
      <c r="G30" s="76"/>
      <c r="H30" s="57">
        <f t="shared" si="0"/>
        <v>9.5</v>
      </c>
      <c r="I30" s="39">
        <v>0</v>
      </c>
      <c r="J30" s="45">
        <f t="shared" si="1"/>
        <v>0</v>
      </c>
      <c r="K30" s="39">
        <v>0</v>
      </c>
      <c r="L30" s="45">
        <f t="shared" si="2"/>
        <v>0</v>
      </c>
      <c r="M30" s="81">
        <v>5</v>
      </c>
      <c r="N30" s="58">
        <f t="shared" si="3"/>
        <v>47.5</v>
      </c>
      <c r="O30" s="38">
        <v>0</v>
      </c>
      <c r="P30" s="45">
        <f t="shared" si="4"/>
        <v>0</v>
      </c>
      <c r="Q30" s="38">
        <v>0</v>
      </c>
      <c r="R30" s="45">
        <f t="shared" si="5"/>
        <v>0</v>
      </c>
      <c r="S30" s="38">
        <v>0</v>
      </c>
      <c r="T30" s="45">
        <f t="shared" si="6"/>
        <v>0</v>
      </c>
      <c r="U30" s="47">
        <v>0</v>
      </c>
      <c r="V30" s="45">
        <f t="shared" si="8"/>
        <v>0</v>
      </c>
      <c r="W30" s="81">
        <v>5</v>
      </c>
      <c r="X30" s="58">
        <f t="shared" si="9"/>
        <v>47.5</v>
      </c>
    </row>
    <row r="31" spans="1:24" ht="13.5" thickBot="1">
      <c r="A31" s="64" t="s">
        <v>41</v>
      </c>
      <c r="B31" s="65">
        <f t="shared" si="7"/>
        <v>0.875</v>
      </c>
      <c r="C31" s="66">
        <v>6</v>
      </c>
      <c r="D31" s="66"/>
      <c r="E31" s="66">
        <v>1</v>
      </c>
      <c r="F31" s="66">
        <f t="shared" si="10"/>
        <v>0.5</v>
      </c>
      <c r="G31" s="66"/>
      <c r="H31" s="67">
        <f t="shared" si="0"/>
        <v>6.5</v>
      </c>
      <c r="I31" s="34">
        <v>0</v>
      </c>
      <c r="J31" s="49">
        <f t="shared" si="1"/>
        <v>0</v>
      </c>
      <c r="K31" s="34">
        <v>0</v>
      </c>
      <c r="L31" s="49">
        <f t="shared" si="2"/>
        <v>0</v>
      </c>
      <c r="M31" s="34">
        <v>0</v>
      </c>
      <c r="N31" s="49">
        <f t="shared" si="3"/>
        <v>0</v>
      </c>
      <c r="O31" s="33">
        <v>0</v>
      </c>
      <c r="P31" s="49">
        <f t="shared" si="4"/>
        <v>0</v>
      </c>
      <c r="Q31" s="27">
        <v>7</v>
      </c>
      <c r="R31" s="50">
        <f t="shared" si="5"/>
        <v>45.5</v>
      </c>
      <c r="S31" s="33">
        <v>0</v>
      </c>
      <c r="T31" s="49">
        <f t="shared" si="6"/>
        <v>0</v>
      </c>
      <c r="U31" s="44">
        <v>0</v>
      </c>
      <c r="V31" s="49">
        <f t="shared" si="8"/>
        <v>0</v>
      </c>
      <c r="W31" s="44">
        <v>0</v>
      </c>
      <c r="X31" s="49">
        <f t="shared" si="9"/>
        <v>0</v>
      </c>
    </row>
    <row r="32" spans="1:24" s="59" customFormat="1" ht="12.75">
      <c r="A32" s="91" t="s">
        <v>42</v>
      </c>
      <c r="B32" s="85">
        <f t="shared" si="7"/>
        <v>5.625</v>
      </c>
      <c r="C32" s="92"/>
      <c r="D32" s="92">
        <v>9</v>
      </c>
      <c r="E32" s="92">
        <v>9</v>
      </c>
      <c r="F32" s="86">
        <f t="shared" si="10"/>
        <v>4.5</v>
      </c>
      <c r="G32" s="92"/>
      <c r="H32" s="57">
        <f t="shared" si="0"/>
        <v>13.5</v>
      </c>
      <c r="I32" s="93">
        <v>7</v>
      </c>
      <c r="J32" s="58">
        <f t="shared" si="1"/>
        <v>94.5</v>
      </c>
      <c r="K32" s="94">
        <v>6</v>
      </c>
      <c r="L32" s="58">
        <f t="shared" si="2"/>
        <v>81</v>
      </c>
      <c r="M32" s="94">
        <v>6</v>
      </c>
      <c r="N32" s="58">
        <f t="shared" si="3"/>
        <v>81</v>
      </c>
      <c r="O32" s="95">
        <v>5</v>
      </c>
      <c r="P32" s="58">
        <f t="shared" si="4"/>
        <v>67.5</v>
      </c>
      <c r="Q32" s="95">
        <v>5</v>
      </c>
      <c r="R32" s="58">
        <f t="shared" si="5"/>
        <v>67.5</v>
      </c>
      <c r="S32" s="95">
        <v>5</v>
      </c>
      <c r="T32" s="58">
        <f t="shared" si="6"/>
        <v>67.5</v>
      </c>
      <c r="U32" s="94">
        <v>6</v>
      </c>
      <c r="V32" s="58">
        <f t="shared" si="8"/>
        <v>81</v>
      </c>
      <c r="W32" s="95">
        <v>5</v>
      </c>
      <c r="X32" s="58">
        <f t="shared" si="9"/>
        <v>67.5</v>
      </c>
    </row>
    <row r="33" spans="1:24" ht="12.75">
      <c r="A33" s="75" t="s">
        <v>43</v>
      </c>
      <c r="B33" s="62">
        <f t="shared" si="7"/>
        <v>3.5</v>
      </c>
      <c r="C33" s="76"/>
      <c r="D33" s="76">
        <v>6</v>
      </c>
      <c r="E33" s="76">
        <v>5</v>
      </c>
      <c r="F33" s="56">
        <f t="shared" si="10"/>
        <v>2.5</v>
      </c>
      <c r="G33" s="76">
        <v>5</v>
      </c>
      <c r="H33" s="57">
        <f t="shared" si="0"/>
        <v>13.5</v>
      </c>
      <c r="I33" s="89">
        <v>6</v>
      </c>
      <c r="J33" s="58">
        <f t="shared" si="1"/>
        <v>81</v>
      </c>
      <c r="K33" s="81">
        <v>5</v>
      </c>
      <c r="L33" s="58">
        <f t="shared" si="2"/>
        <v>67.5</v>
      </c>
      <c r="M33" s="90">
        <v>7</v>
      </c>
      <c r="N33" s="58">
        <f t="shared" si="3"/>
        <v>94.5</v>
      </c>
      <c r="O33" s="38">
        <v>0</v>
      </c>
      <c r="P33" s="45">
        <f t="shared" si="4"/>
        <v>0</v>
      </c>
      <c r="Q33" s="39">
        <v>0</v>
      </c>
      <c r="R33" s="52">
        <f t="shared" si="5"/>
        <v>0</v>
      </c>
      <c r="S33" s="38">
        <v>0</v>
      </c>
      <c r="T33" s="45">
        <f t="shared" si="6"/>
        <v>0</v>
      </c>
      <c r="U33" s="81">
        <v>5</v>
      </c>
      <c r="V33" s="58">
        <f t="shared" si="8"/>
        <v>67.5</v>
      </c>
      <c r="W33" s="81">
        <v>5</v>
      </c>
      <c r="X33" s="58">
        <f t="shared" si="9"/>
        <v>67.5</v>
      </c>
    </row>
    <row r="34" spans="1:24" ht="12.75">
      <c r="A34" s="75" t="s">
        <v>44</v>
      </c>
      <c r="B34" s="62">
        <f t="shared" si="7"/>
        <v>1.25</v>
      </c>
      <c r="C34" s="76">
        <v>4</v>
      </c>
      <c r="D34" s="76">
        <v>1</v>
      </c>
      <c r="E34" s="76">
        <v>3</v>
      </c>
      <c r="F34" s="56">
        <f t="shared" si="10"/>
        <v>1.5</v>
      </c>
      <c r="G34" s="76"/>
      <c r="H34" s="57">
        <f t="shared" si="0"/>
        <v>6.5</v>
      </c>
      <c r="I34" s="39">
        <v>0</v>
      </c>
      <c r="J34" s="45">
        <f t="shared" si="1"/>
        <v>0</v>
      </c>
      <c r="K34" s="39">
        <v>0</v>
      </c>
      <c r="L34" s="45">
        <f t="shared" si="2"/>
        <v>0</v>
      </c>
      <c r="M34" s="39">
        <v>0</v>
      </c>
      <c r="N34" s="45">
        <f t="shared" si="3"/>
        <v>0</v>
      </c>
      <c r="O34" s="81">
        <v>5</v>
      </c>
      <c r="P34" s="58">
        <f t="shared" si="4"/>
        <v>32.5</v>
      </c>
      <c r="Q34" s="81">
        <v>5</v>
      </c>
      <c r="R34" s="58">
        <f t="shared" si="5"/>
        <v>32.5</v>
      </c>
      <c r="S34" s="38">
        <v>0</v>
      </c>
      <c r="T34" s="45">
        <f t="shared" si="6"/>
        <v>0</v>
      </c>
      <c r="U34" s="47">
        <v>0</v>
      </c>
      <c r="V34" s="45">
        <f t="shared" si="8"/>
        <v>0</v>
      </c>
      <c r="W34" s="47">
        <v>0</v>
      </c>
      <c r="X34" s="45">
        <f t="shared" si="9"/>
        <v>0</v>
      </c>
    </row>
    <row r="35" spans="1:24" ht="13.5" thickBot="1">
      <c r="A35" s="77" t="s">
        <v>45</v>
      </c>
      <c r="B35" s="78">
        <f t="shared" si="7"/>
        <v>0.625</v>
      </c>
      <c r="C35" s="79">
        <v>6</v>
      </c>
      <c r="D35" s="79">
        <v>1</v>
      </c>
      <c r="E35" s="79">
        <v>2</v>
      </c>
      <c r="F35" s="79">
        <f t="shared" si="10"/>
        <v>1</v>
      </c>
      <c r="G35" s="79"/>
      <c r="H35" s="80">
        <f t="shared" si="0"/>
        <v>8</v>
      </c>
      <c r="I35" s="40">
        <v>0</v>
      </c>
      <c r="J35" s="51">
        <f t="shared" si="1"/>
        <v>0</v>
      </c>
      <c r="K35" s="40">
        <v>0</v>
      </c>
      <c r="L35" s="51">
        <f t="shared" si="2"/>
        <v>0</v>
      </c>
      <c r="M35" s="40">
        <v>0</v>
      </c>
      <c r="N35" s="51">
        <f t="shared" si="3"/>
        <v>0</v>
      </c>
      <c r="O35" s="41">
        <v>0</v>
      </c>
      <c r="P35" s="51">
        <f t="shared" si="4"/>
        <v>0</v>
      </c>
      <c r="Q35" s="41">
        <v>0</v>
      </c>
      <c r="R35" s="51">
        <f t="shared" si="5"/>
        <v>0</v>
      </c>
      <c r="S35" s="82">
        <v>5</v>
      </c>
      <c r="T35" s="83">
        <f t="shared" si="6"/>
        <v>40</v>
      </c>
      <c r="U35" s="48">
        <v>0</v>
      </c>
      <c r="V35" s="51">
        <f t="shared" si="8"/>
        <v>0</v>
      </c>
      <c r="W35" s="48">
        <v>0</v>
      </c>
      <c r="X35" s="51">
        <f t="shared" si="9"/>
        <v>0</v>
      </c>
    </row>
    <row r="36" spans="1:24" ht="14.25" thickBot="1" thickTop="1">
      <c r="A36" s="17" t="s">
        <v>4</v>
      </c>
      <c r="B36" s="18"/>
      <c r="C36" s="19"/>
      <c r="D36" s="19"/>
      <c r="E36" s="19"/>
      <c r="F36" s="19"/>
      <c r="G36" s="19"/>
      <c r="H36" s="20"/>
      <c r="I36" s="2"/>
      <c r="J36" s="9">
        <f>SUM(J4:J35)</f>
        <v>1595.5</v>
      </c>
      <c r="K36" s="2"/>
      <c r="L36" s="9">
        <f>SUM(L4:L35)</f>
        <v>1558.5</v>
      </c>
      <c r="M36" s="2"/>
      <c r="N36" s="9">
        <f>SUM(N4:N35)</f>
        <v>1426</v>
      </c>
      <c r="O36" s="2"/>
      <c r="P36" s="9">
        <f>SUM(P4:P35)</f>
        <v>1609.5</v>
      </c>
      <c r="Q36" s="2"/>
      <c r="R36" s="9">
        <f>SUM(R4:R35)</f>
        <v>1495.5</v>
      </c>
      <c r="S36" s="2"/>
      <c r="T36" s="9">
        <f>SUM(T4:T35)</f>
        <v>1542.5</v>
      </c>
      <c r="U36" s="2"/>
      <c r="V36" s="9">
        <f>SUM(V4:V35)</f>
        <v>1319.5</v>
      </c>
      <c r="W36" s="2"/>
      <c r="X36" s="9">
        <f>SUM(X4:X35)</f>
        <v>1493</v>
      </c>
    </row>
    <row r="37" spans="1:24" ht="12.75">
      <c r="A37" s="101"/>
      <c r="B37" s="102"/>
      <c r="C37" s="103"/>
      <c r="D37" s="103"/>
      <c r="E37" s="103"/>
      <c r="F37" s="103"/>
      <c r="G37" s="103"/>
      <c r="H37" s="103"/>
      <c r="I37" s="104"/>
      <c r="J37" s="105"/>
      <c r="K37" s="104"/>
      <c r="L37" s="105"/>
      <c r="M37" s="104"/>
      <c r="N37" s="105"/>
      <c r="O37" s="104"/>
      <c r="P37" s="105"/>
      <c r="Q37" s="104"/>
      <c r="R37" s="105"/>
      <c r="S37" s="104"/>
      <c r="T37" s="105"/>
      <c r="U37" s="101"/>
      <c r="V37" s="101"/>
      <c r="W37" s="101"/>
      <c r="X37" s="101"/>
    </row>
    <row r="38" spans="1:24" ht="12.75">
      <c r="A38" s="110" t="s">
        <v>51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0"/>
      <c r="V38" s="100"/>
      <c r="W38" s="100"/>
      <c r="X38" s="100"/>
    </row>
    <row r="39" spans="1:24" ht="12.75">
      <c r="A39" s="110" t="s">
        <v>59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0"/>
      <c r="V39" s="100"/>
      <c r="W39" s="100"/>
      <c r="X39" s="100"/>
    </row>
    <row r="40" spans="1:24" ht="12.75">
      <c r="A40" s="110" t="s">
        <v>52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0"/>
      <c r="V40" s="100"/>
      <c r="W40" s="100"/>
      <c r="X40" s="100"/>
    </row>
    <row r="41" spans="1:24" ht="12.75">
      <c r="A41" s="110" t="s">
        <v>53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0"/>
      <c r="V41" s="100"/>
      <c r="W41" s="100"/>
      <c r="X41" s="100"/>
    </row>
    <row r="42" spans="1:24" ht="12.75">
      <c r="A42" s="110" t="s">
        <v>54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0"/>
      <c r="V42" s="100"/>
      <c r="W42" s="100"/>
      <c r="X42" s="100"/>
    </row>
    <row r="43" spans="1:24" ht="12.75">
      <c r="A43" s="106" t="s">
        <v>55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</row>
    <row r="44" spans="1:24" ht="12.75">
      <c r="A44" s="106" t="s">
        <v>56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</row>
    <row r="45" spans="1:24" ht="12.75">
      <c r="A45" s="106" t="s">
        <v>57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</row>
    <row r="46" spans="1:24" ht="12.75">
      <c r="A46" s="106" t="s">
        <v>58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</row>
  </sheetData>
  <mergeCells count="19">
    <mergeCell ref="A45:X45"/>
    <mergeCell ref="A46:X46"/>
    <mergeCell ref="M2:N2"/>
    <mergeCell ref="U2:V2"/>
    <mergeCell ref="W2:X2"/>
    <mergeCell ref="A38:X38"/>
    <mergeCell ref="O2:P2"/>
    <mergeCell ref="Q2:R2"/>
    <mergeCell ref="S2:T2"/>
    <mergeCell ref="I2:J2"/>
    <mergeCell ref="A1:X1"/>
    <mergeCell ref="A37:X37"/>
    <mergeCell ref="A43:X43"/>
    <mergeCell ref="A44:X44"/>
    <mergeCell ref="K2:L2"/>
    <mergeCell ref="A39:X39"/>
    <mergeCell ref="A40:X40"/>
    <mergeCell ref="A41:X41"/>
    <mergeCell ref="A42:X42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Dietrich</dc:creator>
  <cp:keywords/>
  <dc:description/>
  <cp:lastModifiedBy>FFF</cp:lastModifiedBy>
  <cp:lastPrinted>2002-06-08T18:12:27Z</cp:lastPrinted>
  <dcterms:created xsi:type="dcterms:W3CDTF">2002-06-08T17:25:37Z</dcterms:created>
  <dcterms:modified xsi:type="dcterms:W3CDTF">2006-07-09T12:36:19Z</dcterms:modified>
  <cp:category/>
  <cp:version/>
  <cp:contentType/>
  <cp:contentStatus/>
</cp:coreProperties>
</file>